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ISUKE\Desktop\iKAGRA_Mirror_assemble\Mirror Info\"/>
    </mc:Choice>
  </mc:AlternateContent>
  <bookViews>
    <workbookView xWindow="0" yWindow="0" windowWidth="20730" windowHeight="11760"/>
  </bookViews>
  <sheets>
    <sheet name="iKAGRA mirror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6" i="1"/>
  <c r="N5" i="1"/>
  <c r="F13" i="1" l="1"/>
  <c r="F12" i="1"/>
  <c r="F9" i="1"/>
  <c r="H6" i="1"/>
  <c r="H5" i="1"/>
</calcChain>
</file>

<file path=xl/sharedStrings.xml><?xml version="1.0" encoding="utf-8"?>
<sst xmlns="http://schemas.openxmlformats.org/spreadsheetml/2006/main" count="54" uniqueCount="43">
  <si>
    <t>PR2</t>
    <phoneticPr fontId="1"/>
  </si>
  <si>
    <t>PR3</t>
    <phoneticPr fontId="1"/>
  </si>
  <si>
    <t>BS</t>
    <phoneticPr fontId="1"/>
  </si>
  <si>
    <t>Diameter</t>
    <phoneticPr fontId="1"/>
  </si>
  <si>
    <t>Thickness</t>
    <phoneticPr fontId="1"/>
  </si>
  <si>
    <t>D1402293-v1</t>
  </si>
  <si>
    <t>D1100713-v1</t>
  </si>
  <si>
    <t>D1402292-v1</t>
    <phoneticPr fontId="1"/>
  </si>
  <si>
    <t>at the center</t>
    <phoneticPr fontId="1"/>
  </si>
  <si>
    <t>Roc</t>
    <phoneticPr fontId="1"/>
  </si>
  <si>
    <t>Sagitta</t>
    <phoneticPr fontId="1"/>
  </si>
  <si>
    <t>mm</t>
    <phoneticPr fontId="1"/>
  </si>
  <si>
    <t>degree</t>
    <phoneticPr fontId="1"/>
  </si>
  <si>
    <t>Arrow</t>
    <phoneticPr fontId="1"/>
  </si>
  <si>
    <t>at Min. thickness</t>
    <phoneticPr fontId="1"/>
  </si>
  <si>
    <t>Silica</t>
    <phoneticPr fontId="1"/>
  </si>
  <si>
    <t>D1100718-v2</t>
    <phoneticPr fontId="1"/>
  </si>
  <si>
    <t>at the max.</t>
    <phoneticPr fontId="1"/>
  </si>
  <si>
    <t>JGWdoc</t>
    <phoneticPr fontId="1"/>
  </si>
  <si>
    <t>Current Status</t>
    <phoneticPr fontId="1"/>
  </si>
  <si>
    <t>not yet delivered</t>
    <phoneticPr fontId="1"/>
  </si>
  <si>
    <t>ETM01</t>
    <phoneticPr fontId="1"/>
  </si>
  <si>
    <t>ETM02</t>
    <phoneticPr fontId="1"/>
  </si>
  <si>
    <t>370.15-370.18</t>
    <phoneticPr fontId="1"/>
  </si>
  <si>
    <t>Wedge</t>
    <phoneticPr fontId="1"/>
  </si>
  <si>
    <t>m</t>
    <phoneticPr fontId="1"/>
  </si>
  <si>
    <t>7.24k</t>
    <phoneticPr fontId="1"/>
  </si>
  <si>
    <t>1051k/366k</t>
    <phoneticPr fontId="1"/>
  </si>
  <si>
    <t>CSIRO</t>
    <phoneticPr fontId="1"/>
  </si>
  <si>
    <t>CALTECH</t>
    <phoneticPr fontId="1"/>
  </si>
  <si>
    <t>690k/180k</t>
    <phoneticPr fontId="1"/>
  </si>
  <si>
    <t>**LIGO original mark remains</t>
  </si>
  <si>
    <t>**</t>
    <phoneticPr fontId="1"/>
  </si>
  <si>
    <t>**</t>
    <phoneticPr fontId="1"/>
  </si>
  <si>
    <t>**</t>
    <phoneticPr fontId="1"/>
  </si>
  <si>
    <t>0, 90, 180, 270 degree</t>
    <phoneticPr fontId="1"/>
  </si>
  <si>
    <t>only one arraw</t>
    <phoneticPr fontId="1"/>
  </si>
  <si>
    <t>Begging of April</t>
    <phoneticPr fontId="1"/>
  </si>
  <si>
    <t>End of Apr -- Biggining of May</t>
    <phoneticPr fontId="1"/>
  </si>
  <si>
    <t>at CALTECH</t>
    <phoneticPr fontId="1"/>
  </si>
  <si>
    <t>at ICRR</t>
    <phoneticPr fontId="1"/>
  </si>
  <si>
    <t>mm</t>
    <phoneticPr fontId="1"/>
  </si>
  <si>
    <t>um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</si>
</sst>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00_ "/>
    <numFmt numFmtId="178" formatCode="0.0000_);[Red]\(0.0000\)"/>
    <numFmt numFmtId="179" formatCode="0.000_);[Red]\(0.000\)"/>
    <numFmt numFmtId="180" formatCode="0_ "/>
    <numFmt numFmtId="181" formatCode="0.0000_ "/>
  </numFmts>
  <fonts count="13" x14ac:knownFonts="1">
    <font>
      <sz val="8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メイリオ"/>
      <family val="2"/>
      <charset val="128"/>
    </font>
    <font>
      <sz val="8"/>
      <color theme="4" tint="-0.499984740745262"/>
      <name val="メイリオ"/>
      <family val="2"/>
      <charset val="128"/>
    </font>
    <font>
      <b/>
      <sz val="8"/>
      <color theme="1"/>
      <name val="メイリオ"/>
      <family val="3"/>
      <charset val="128"/>
    </font>
    <font>
      <sz val="8"/>
      <color theme="0" tint="-0.499984740745262"/>
      <name val="メイリオ"/>
      <family val="2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4" tint="-0.499984740745262"/>
      <name val="メイリオ"/>
      <family val="3"/>
      <charset val="128"/>
    </font>
    <font>
      <sz val="8"/>
      <color rgb="FFC00000"/>
      <name val="メイリオ"/>
      <family val="2"/>
      <charset val="128"/>
    </font>
    <font>
      <b/>
      <sz val="8"/>
      <color theme="4" tint="-0.24997711111789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 indent="1"/>
    </xf>
    <xf numFmtId="177" fontId="0" fillId="0" borderId="0" xfId="0" applyNumberForma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indent="1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 indent="1"/>
    </xf>
    <xf numFmtId="176" fontId="0" fillId="0" borderId="6" xfId="0" applyNumberFormat="1" applyBorder="1" applyAlignment="1">
      <alignment horizontal="left" vertical="center" indent="1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left" vertical="center" indent="1"/>
    </xf>
    <xf numFmtId="176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9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0" xfId="0" applyNumberFormat="1" applyFill="1" applyAlignment="1">
      <alignment horizontal="left" vertical="center" indent="1"/>
    </xf>
    <xf numFmtId="0" fontId="0" fillId="0" borderId="5" xfId="0" applyFill="1" applyBorder="1" applyAlignment="1">
      <alignment horizontal="left" vertical="center" indent="1"/>
    </xf>
    <xf numFmtId="0" fontId="0" fillId="0" borderId="0" xfId="0" applyFill="1" applyBorder="1">
      <alignment vertical="center"/>
    </xf>
    <xf numFmtId="0" fontId="0" fillId="0" borderId="4" xfId="0" applyFill="1" applyBorder="1" applyAlignment="1">
      <alignment horizontal="left" vertical="center" indent="1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5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76" fontId="5" fillId="0" borderId="5" xfId="0" applyNumberFormat="1" applyFont="1" applyBorder="1">
      <alignment vertical="center"/>
    </xf>
    <xf numFmtId="176" fontId="5" fillId="0" borderId="0" xfId="0" applyNumberFormat="1" applyFont="1" applyBorder="1" applyAlignment="1">
      <alignment horizontal="left" vertical="center" indent="1"/>
    </xf>
    <xf numFmtId="176" fontId="4" fillId="0" borderId="5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9" fontId="4" fillId="0" borderId="0" xfId="0" applyNumberFormat="1" applyFont="1">
      <alignment vertical="center"/>
    </xf>
    <xf numFmtId="181" fontId="4" fillId="0" borderId="5" xfId="0" applyNumberFormat="1" applyFont="1" applyBorder="1">
      <alignment vertical="center"/>
    </xf>
    <xf numFmtId="176" fontId="4" fillId="0" borderId="0" xfId="0" applyNumberFormat="1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1" fillId="0" borderId="5" xfId="0" applyFont="1" applyFill="1" applyBorder="1" applyAlignment="1">
      <alignment horizontal="left" vertical="center" indent="1"/>
    </xf>
    <xf numFmtId="0" fontId="12" fillId="0" borderId="4" xfId="0" applyFont="1" applyFill="1" applyBorder="1" applyAlignment="1">
      <alignment horizontal="left" vertical="center" indent="1"/>
    </xf>
    <xf numFmtId="179" fontId="12" fillId="0" borderId="0" xfId="0" applyNumberFormat="1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12" fillId="0" borderId="4" xfId="0" applyFont="1" applyFill="1" applyBorder="1" applyAlignment="1">
      <alignment horizontal="right" vertical="center" indent="1"/>
    </xf>
    <xf numFmtId="176" fontId="0" fillId="0" borderId="0" xfId="0" applyNumberFormat="1" applyAlignment="1">
      <alignment horizontal="right" vertical="center"/>
    </xf>
    <xf numFmtId="176" fontId="5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C23" sqref="C23"/>
    </sheetView>
  </sheetViews>
  <sheetFormatPr defaultRowHeight="18" customHeight="1" x14ac:dyDescent="0.35"/>
  <cols>
    <col min="1" max="1" width="9.140625" style="6"/>
    <col min="2" max="2" width="10.7109375" style="56" customWidth="1"/>
    <col min="3" max="3" width="20.7109375" style="52" customWidth="1"/>
    <col min="4" max="4" width="10.7109375" style="3" customWidth="1"/>
    <col min="5" max="5" width="10.7109375" style="4" customWidth="1"/>
    <col min="6" max="6" width="10.7109375" style="3" customWidth="1"/>
    <col min="7" max="9" width="10.7109375" style="4" customWidth="1"/>
    <col min="10" max="10" width="10.7109375" style="3" customWidth="1"/>
    <col min="11" max="11" width="10.7109375" style="4" customWidth="1"/>
    <col min="12" max="12" width="10.7109375" style="3" customWidth="1"/>
    <col min="13" max="13" width="10.7109375" style="4" customWidth="1"/>
    <col min="14" max="14" width="10.7109375" style="3" customWidth="1"/>
    <col min="15" max="16" width="10.7109375" customWidth="1"/>
    <col min="17" max="17" width="10.7109375" style="1" customWidth="1"/>
    <col min="18" max="18" width="20.7109375" customWidth="1"/>
  </cols>
  <sheetData>
    <row r="1" spans="1:18" s="44" customFormat="1" ht="18" customHeight="1" x14ac:dyDescent="0.35">
      <c r="A1" s="41"/>
      <c r="B1" s="53"/>
      <c r="C1" s="47" t="s">
        <v>18</v>
      </c>
      <c r="D1" s="68" t="s">
        <v>3</v>
      </c>
      <c r="E1" s="68"/>
      <c r="F1" s="65" t="s">
        <v>4</v>
      </c>
      <c r="G1" s="66"/>
      <c r="H1" s="66"/>
      <c r="I1" s="67"/>
      <c r="J1" s="68" t="s">
        <v>24</v>
      </c>
      <c r="K1" s="68"/>
      <c r="L1" s="65" t="s">
        <v>9</v>
      </c>
      <c r="M1" s="67"/>
      <c r="N1" s="42" t="s">
        <v>10</v>
      </c>
      <c r="O1" s="60" t="s">
        <v>13</v>
      </c>
      <c r="P1" s="61"/>
      <c r="Q1" s="62"/>
      <c r="R1" s="43" t="s">
        <v>19</v>
      </c>
    </row>
    <row r="2" spans="1:18" ht="18" customHeight="1" x14ac:dyDescent="0.35">
      <c r="A2" s="7"/>
      <c r="B2" s="54"/>
      <c r="C2" s="48"/>
      <c r="F2" s="13" t="s">
        <v>8</v>
      </c>
      <c r="G2" s="14"/>
      <c r="H2" s="14" t="s">
        <v>17</v>
      </c>
      <c r="I2" s="15"/>
      <c r="L2" s="18"/>
      <c r="M2" s="15"/>
      <c r="O2" s="19"/>
      <c r="P2" s="8"/>
      <c r="Q2" s="20"/>
      <c r="R2" s="23"/>
    </row>
    <row r="3" spans="1:18" s="2" customFormat="1" ht="18" customHeight="1" thickBot="1" x14ac:dyDescent="0.4">
      <c r="A3" s="9"/>
      <c r="B3" s="55"/>
      <c r="C3" s="49"/>
      <c r="D3" s="11" t="s">
        <v>11</v>
      </c>
      <c r="E3" s="12"/>
      <c r="F3" s="16" t="s">
        <v>11</v>
      </c>
      <c r="G3" s="12"/>
      <c r="H3" s="12"/>
      <c r="I3" s="17"/>
      <c r="J3" s="11" t="s">
        <v>12</v>
      </c>
      <c r="K3" s="12"/>
      <c r="L3" s="16" t="s">
        <v>25</v>
      </c>
      <c r="M3" s="17"/>
      <c r="N3" s="11" t="s">
        <v>41</v>
      </c>
      <c r="O3" s="21"/>
      <c r="P3" s="10" t="s">
        <v>12</v>
      </c>
      <c r="Q3" s="22"/>
      <c r="R3" s="24"/>
    </row>
    <row r="4" spans="1:18" ht="18" customHeight="1" thickTop="1" x14ac:dyDescent="0.35">
      <c r="A4" s="7"/>
      <c r="B4" s="54"/>
      <c r="C4" s="48"/>
      <c r="F4" s="13"/>
      <c r="G4" s="14"/>
      <c r="H4" s="14"/>
      <c r="I4" s="15"/>
      <c r="L4" s="18"/>
      <c r="M4" s="15"/>
      <c r="O4" s="19"/>
      <c r="P4" s="8"/>
      <c r="Q4" s="20"/>
      <c r="R4" s="23"/>
    </row>
    <row r="5" spans="1:18" ht="18" customHeight="1" x14ac:dyDescent="0.35">
      <c r="A5" s="7"/>
      <c r="B5" s="54" t="s">
        <v>0</v>
      </c>
      <c r="C5" s="50" t="s">
        <v>7</v>
      </c>
      <c r="D5" s="37">
        <v>249.97</v>
      </c>
      <c r="F5" s="36">
        <v>94.3</v>
      </c>
      <c r="G5" s="14"/>
      <c r="H5" s="35">
        <f>F5+D5/2*SIN(J5/180*PI())</f>
        <v>98.753475393699375</v>
      </c>
      <c r="I5" s="15"/>
      <c r="J5" s="38">
        <v>2.0419999999999998</v>
      </c>
      <c r="L5" s="39">
        <v>-3.0764</v>
      </c>
      <c r="M5" s="15"/>
      <c r="N5" s="3">
        <f>D5*D5/8/(L5*1000)</f>
        <v>-2.5388847719737355</v>
      </c>
      <c r="O5" s="27" t="s">
        <v>14</v>
      </c>
      <c r="P5" s="28"/>
      <c r="Q5" s="45" t="s">
        <v>32</v>
      </c>
      <c r="R5" s="29" t="s">
        <v>20</v>
      </c>
    </row>
    <row r="6" spans="1:18" ht="18" customHeight="1" x14ac:dyDescent="0.35">
      <c r="A6" s="7"/>
      <c r="B6" s="54" t="s">
        <v>1</v>
      </c>
      <c r="C6" s="51" t="s">
        <v>5</v>
      </c>
      <c r="D6" s="37">
        <v>249.98</v>
      </c>
      <c r="F6" s="36">
        <v>94.6</v>
      </c>
      <c r="G6" s="14"/>
      <c r="H6" s="35">
        <f>F6+D6/2*SIN(J6/180*PI())</f>
        <v>99.003510856696849</v>
      </c>
      <c r="I6" s="15"/>
      <c r="J6" s="38">
        <v>2.0190000000000001</v>
      </c>
      <c r="L6" s="39">
        <v>24.916499999999999</v>
      </c>
      <c r="M6" s="15"/>
      <c r="N6" s="3">
        <f>D6*D6/8/(L6*1000)</f>
        <v>0.31349708225473077</v>
      </c>
      <c r="O6" s="27" t="s">
        <v>14</v>
      </c>
      <c r="P6" s="28"/>
      <c r="Q6" s="45" t="s">
        <v>33</v>
      </c>
      <c r="R6" s="29" t="s">
        <v>20</v>
      </c>
    </row>
    <row r="7" spans="1:18" ht="18" customHeight="1" x14ac:dyDescent="0.35">
      <c r="A7" s="7"/>
      <c r="B7" s="54"/>
      <c r="C7" s="51"/>
      <c r="F7" s="18"/>
      <c r="G7" s="14"/>
      <c r="H7" s="14"/>
      <c r="I7" s="15"/>
      <c r="J7" s="25"/>
      <c r="L7" s="18"/>
      <c r="M7" s="15"/>
      <c r="O7" s="30"/>
      <c r="P7" s="28"/>
      <c r="Q7" s="45"/>
      <c r="R7" s="58" t="s">
        <v>37</v>
      </c>
    </row>
    <row r="8" spans="1:18" ht="18" customHeight="1" x14ac:dyDescent="0.35">
      <c r="A8" s="7"/>
      <c r="B8" s="54"/>
      <c r="C8" s="51"/>
      <c r="F8" s="18"/>
      <c r="G8" s="14"/>
      <c r="H8" s="14"/>
      <c r="I8" s="15"/>
      <c r="J8" s="25"/>
      <c r="L8" s="18"/>
      <c r="M8" s="15"/>
      <c r="O8" s="30"/>
      <c r="P8" s="28"/>
      <c r="Q8" s="45"/>
      <c r="R8" s="29"/>
    </row>
    <row r="9" spans="1:18" ht="18" customHeight="1" x14ac:dyDescent="0.35">
      <c r="A9" s="7"/>
      <c r="B9" s="54" t="s">
        <v>2</v>
      </c>
      <c r="C9" s="51" t="s">
        <v>6</v>
      </c>
      <c r="D9" s="63" t="s">
        <v>23</v>
      </c>
      <c r="E9" s="64"/>
      <c r="F9" s="34">
        <f>H9-370.16/2*SIN(J9/180*PI())</f>
        <v>80.232871754498632</v>
      </c>
      <c r="G9" s="14"/>
      <c r="H9" s="40">
        <v>80.489999999999995</v>
      </c>
      <c r="I9" s="15"/>
      <c r="J9" s="25">
        <v>7.9600000000000004E-2</v>
      </c>
      <c r="K9" s="5"/>
      <c r="L9" s="32" t="s">
        <v>27</v>
      </c>
      <c r="M9" s="15" t="s">
        <v>28</v>
      </c>
      <c r="N9" s="71">
        <v>0</v>
      </c>
      <c r="O9" s="27" t="s">
        <v>14</v>
      </c>
      <c r="P9" s="28"/>
      <c r="Q9" s="45"/>
      <c r="R9" s="29" t="s">
        <v>39</v>
      </c>
    </row>
    <row r="10" spans="1:18" ht="18" customHeight="1" x14ac:dyDescent="0.35">
      <c r="A10" s="7"/>
      <c r="B10" s="54"/>
      <c r="C10" s="51"/>
      <c r="F10" s="18"/>
      <c r="G10" s="14"/>
      <c r="H10" s="14"/>
      <c r="I10" s="15"/>
      <c r="J10" s="25"/>
      <c r="K10" s="5"/>
      <c r="L10" s="32" t="s">
        <v>30</v>
      </c>
      <c r="M10" s="15" t="s">
        <v>29</v>
      </c>
      <c r="N10" s="71">
        <v>0</v>
      </c>
      <c r="O10" s="57" t="s">
        <v>36</v>
      </c>
      <c r="P10" s="28"/>
      <c r="Q10" s="45"/>
      <c r="R10" s="69" t="s">
        <v>38</v>
      </c>
    </row>
    <row r="11" spans="1:18" ht="18" customHeight="1" x14ac:dyDescent="0.35">
      <c r="A11" s="7"/>
      <c r="B11" s="54"/>
      <c r="C11" s="51"/>
      <c r="F11" s="18"/>
      <c r="G11" s="14"/>
      <c r="H11" s="14"/>
      <c r="I11" s="15"/>
      <c r="J11" s="25"/>
      <c r="L11" s="32"/>
      <c r="M11" s="15"/>
      <c r="O11" s="30"/>
      <c r="P11" s="28"/>
      <c r="Q11" s="45"/>
      <c r="R11" s="31"/>
    </row>
    <row r="12" spans="1:18" ht="18" customHeight="1" x14ac:dyDescent="0.35">
      <c r="A12" s="7" t="s">
        <v>15</v>
      </c>
      <c r="B12" s="54" t="s">
        <v>21</v>
      </c>
      <c r="C12" s="51" t="s">
        <v>16</v>
      </c>
      <c r="D12" s="37">
        <v>250.75</v>
      </c>
      <c r="F12" s="34">
        <f>H12-D12/2*SIN(J12/180*PI())</f>
        <v>95.254475600923939</v>
      </c>
      <c r="G12" s="14"/>
      <c r="H12" s="40">
        <v>99.63</v>
      </c>
      <c r="I12" s="15"/>
      <c r="J12" s="59">
        <v>2</v>
      </c>
      <c r="K12" s="26"/>
      <c r="L12" s="33" t="s">
        <v>26</v>
      </c>
      <c r="M12" s="15"/>
      <c r="N12" s="3">
        <f>D12*D12/8/(7240*1000)*1000</f>
        <v>1.085558744820442</v>
      </c>
      <c r="O12" s="27" t="s">
        <v>14</v>
      </c>
      <c r="P12" s="28"/>
      <c r="Q12" s="45" t="s">
        <v>34</v>
      </c>
      <c r="R12" s="29" t="s">
        <v>40</v>
      </c>
    </row>
    <row r="13" spans="1:18" ht="18" customHeight="1" x14ac:dyDescent="0.35">
      <c r="A13" s="7" t="s">
        <v>15</v>
      </c>
      <c r="B13" s="54" t="s">
        <v>22</v>
      </c>
      <c r="C13" s="51"/>
      <c r="D13" s="37">
        <v>250.88</v>
      </c>
      <c r="F13" s="34">
        <f>H13-D13/2*SIN(J13/180*PI())</f>
        <v>95.552207133638291</v>
      </c>
      <c r="G13" s="14"/>
      <c r="H13" s="40">
        <v>99.93</v>
      </c>
      <c r="I13" s="15"/>
      <c r="J13" s="59">
        <v>2</v>
      </c>
      <c r="L13" s="33" t="s">
        <v>26</v>
      </c>
      <c r="M13" s="15"/>
      <c r="N13" s="70" t="s">
        <v>42</v>
      </c>
      <c r="O13" s="27" t="s">
        <v>14</v>
      </c>
      <c r="P13" s="28"/>
      <c r="Q13" s="45" t="s">
        <v>34</v>
      </c>
      <c r="R13" s="29" t="s">
        <v>40</v>
      </c>
    </row>
    <row r="14" spans="1:18" ht="18" customHeight="1" x14ac:dyDescent="0.35">
      <c r="A14" s="7"/>
      <c r="B14" s="54"/>
      <c r="C14" s="51"/>
      <c r="F14" s="18"/>
      <c r="G14" s="14"/>
      <c r="H14" s="14"/>
      <c r="I14" s="15"/>
      <c r="L14" s="18"/>
      <c r="M14" s="15"/>
      <c r="O14" s="19"/>
      <c r="P14" s="8"/>
      <c r="Q14" s="20"/>
      <c r="R14" s="23"/>
    </row>
    <row r="15" spans="1:18" ht="18" customHeight="1" x14ac:dyDescent="0.35">
      <c r="A15" s="7"/>
      <c r="B15" s="54"/>
      <c r="C15" s="51"/>
      <c r="F15" s="18"/>
      <c r="G15" s="14"/>
      <c r="H15" s="14"/>
      <c r="I15" s="15"/>
      <c r="J15" s="25"/>
      <c r="L15" s="18"/>
      <c r="M15" s="15"/>
      <c r="O15" s="46" t="s">
        <v>31</v>
      </c>
      <c r="P15" s="28"/>
      <c r="Q15" s="45"/>
      <c r="R15" s="29"/>
    </row>
    <row r="16" spans="1:18" ht="18" customHeight="1" x14ac:dyDescent="0.35">
      <c r="A16" s="7"/>
      <c r="B16" s="54"/>
      <c r="C16" s="51"/>
      <c r="F16" s="18"/>
      <c r="G16" s="14"/>
      <c r="H16" s="14"/>
      <c r="I16" s="15"/>
      <c r="J16" s="25"/>
      <c r="L16" s="18"/>
      <c r="M16" s="15"/>
      <c r="O16" s="27" t="s">
        <v>35</v>
      </c>
      <c r="P16" s="28"/>
      <c r="Q16" s="45"/>
      <c r="R16" s="29"/>
    </row>
  </sheetData>
  <mergeCells count="6">
    <mergeCell ref="O1:Q1"/>
    <mergeCell ref="D9:E9"/>
    <mergeCell ref="F1:I1"/>
    <mergeCell ref="D1:E1"/>
    <mergeCell ref="J1:K1"/>
    <mergeCell ref="L1:M1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iKAGRA mirrors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TATSUMI</dc:creator>
  <cp:lastModifiedBy>DAISUKE TATSUMI</cp:lastModifiedBy>
  <cp:lastPrinted>2015-03-17T03:32:54Z</cp:lastPrinted>
  <dcterms:created xsi:type="dcterms:W3CDTF">2015-03-13T00:55:09Z</dcterms:created>
  <dcterms:modified xsi:type="dcterms:W3CDTF">2015-03-17T07:30:23Z</dcterms:modified>
</cp:coreProperties>
</file>